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8455" windowHeight="14325" activeTab="1"/>
  </bookViews>
  <sheets>
    <sheet name="Valor_de_la_obra" sheetId="1" r:id="rId1"/>
    <sheet name="Conceptos_artísticos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25" i="3"/>
  <c r="E36" s="1"/>
  <c r="E26"/>
  <c r="E27"/>
  <c r="D36"/>
  <c r="L20" i="1"/>
  <c r="L19"/>
  <c r="L17"/>
  <c r="L16"/>
  <c r="L15"/>
  <c r="L14"/>
  <c r="L13"/>
  <c r="L12"/>
  <c r="L11"/>
  <c r="L10"/>
  <c r="L9"/>
  <c r="L8"/>
  <c r="F19"/>
  <c r="F17"/>
  <c r="F8"/>
  <c r="I22"/>
  <c r="J22" l="1"/>
  <c r="L22"/>
</calcChain>
</file>

<file path=xl/sharedStrings.xml><?xml version="1.0" encoding="utf-8"?>
<sst xmlns="http://schemas.openxmlformats.org/spreadsheetml/2006/main" count="109" uniqueCount="90">
  <si>
    <t>estetica</t>
  </si>
  <si>
    <t>técnica</t>
  </si>
  <si>
    <t>pasa algo sorprendente o divertido</t>
  </si>
  <si>
    <t>espectacularidad</t>
  </si>
  <si>
    <t>diferenciación (idea estética)</t>
  </si>
  <si>
    <t>composición</t>
  </si>
  <si>
    <t>luz</t>
  </si>
  <si>
    <t>color</t>
  </si>
  <si>
    <t>complejidad - cantidad de trabajo</t>
  </si>
  <si>
    <t>historia reconocible</t>
  </si>
  <si>
    <t>abstracto</t>
  </si>
  <si>
    <t>figurativo</t>
  </si>
  <si>
    <t>Primera guerra mundial</t>
  </si>
  <si>
    <t>siglo XX</t>
  </si>
  <si>
    <t>Siglo XXI</t>
  </si>
  <si>
    <t>Segunda guerra mundial</t>
  </si>
  <si>
    <t>Crisis económica</t>
  </si>
  <si>
    <t>Terrorismo, Guerra de Irak</t>
  </si>
  <si>
    <t>Guerras de Ucrania, Palestina… (¿Taiwán? ¿III mundial ?)</t>
  </si>
  <si>
    <t>Ultraderechas en el poder (Mussonlini, Hitler, Stalin, Mao Zedong...)</t>
  </si>
  <si>
    <t xml:space="preserve">Ultraderechas en el poder (Putin, Trump, Bolsonaro, Netanyahu, Xi Jinping…) </t>
  </si>
  <si>
    <t>sin IVA</t>
  </si>
  <si>
    <t>con IVA</t>
  </si>
  <si>
    <t>Matemáticas</t>
  </si>
  <si>
    <t>Física</t>
  </si>
  <si>
    <t>Química</t>
  </si>
  <si>
    <t>conceptuales</t>
  </si>
  <si>
    <t>Astronomía</t>
  </si>
  <si>
    <t>Geología</t>
  </si>
  <si>
    <t>Biología</t>
  </si>
  <si>
    <t>Psicología</t>
  </si>
  <si>
    <t>Sociología</t>
  </si>
  <si>
    <t>Economía</t>
  </si>
  <si>
    <t>Política</t>
  </si>
  <si>
    <t>Geografía</t>
  </si>
  <si>
    <t>humor</t>
  </si>
  <si>
    <t>Historia</t>
  </si>
  <si>
    <t>Arte</t>
  </si>
  <si>
    <t>Abstracto</t>
  </si>
  <si>
    <t>20.22,</t>
  </si>
  <si>
    <t>07,10,14,15,16,17,18,</t>
  </si>
  <si>
    <t>Figurativo</t>
  </si>
  <si>
    <t>02,04,08,21,</t>
  </si>
  <si>
    <t>03,06,</t>
  </si>
  <si>
    <t>CIENCIA</t>
  </si>
  <si>
    <t>abusos</t>
  </si>
  <si>
    <r>
      <rPr>
        <b/>
        <sz val="11"/>
        <color rgb="FFC00000"/>
        <rFont val="Calibri"/>
        <family val="2"/>
        <scheme val="minor"/>
      </rPr>
      <t>Peso</t>
    </r>
    <r>
      <rPr>
        <b/>
        <sz val="11"/>
        <color theme="1"/>
        <rFont val="Calibri"/>
        <family val="2"/>
        <scheme val="minor"/>
      </rPr>
      <t xml:space="preserve"> cajas de madera</t>
    </r>
  </si>
  <si>
    <t>60x100</t>
  </si>
  <si>
    <t>100x100</t>
  </si>
  <si>
    <r>
      <rPr>
        <b/>
        <sz val="11"/>
        <color rgb="FFC00000"/>
        <rFont val="Calibri"/>
        <family val="2"/>
        <scheme val="minor"/>
      </rPr>
      <t>Peso</t>
    </r>
    <r>
      <rPr>
        <b/>
        <sz val="11"/>
        <color theme="1"/>
        <rFont val="Calibri"/>
        <family val="2"/>
        <scheme val="minor"/>
      </rPr>
      <t xml:space="preserve"> cuadros</t>
    </r>
  </si>
  <si>
    <t>retrato</t>
  </si>
  <si>
    <t>paisaje</t>
  </si>
  <si>
    <t>actividades humanas</t>
  </si>
  <si>
    <t>malentendidos</t>
  </si>
  <si>
    <t>enfermedades</t>
  </si>
  <si>
    <t>paradojas</t>
  </si>
  <si>
    <t>descubrimientos</t>
  </si>
  <si>
    <t>ética</t>
  </si>
  <si>
    <t>emociones-impulsos</t>
  </si>
  <si>
    <t>COMPORTAMIENTO</t>
  </si>
  <si>
    <t>informalidad  (pincelada suelta)</t>
  </si>
  <si>
    <t>textura (varias capas)</t>
  </si>
  <si>
    <t>materiales (no convencionales)</t>
  </si>
  <si>
    <t>idea narrativa</t>
  </si>
  <si>
    <t>ecología</t>
  </si>
  <si>
    <t>decorativo</t>
  </si>
  <si>
    <t>otros: impresionistas, dibujos…</t>
  </si>
  <si>
    <t xml:space="preserve">                                  Comportamiento</t>
  </si>
  <si>
    <r>
      <rPr>
        <sz val="11"/>
        <color theme="0" tint="-0.499984740745262"/>
        <rFont val="Calibri"/>
        <family val="2"/>
        <scheme val="minor"/>
      </rPr>
      <t>alto:</t>
    </r>
    <r>
      <rPr>
        <sz val="11"/>
        <color theme="1"/>
        <rFont val="Calibri"/>
        <family val="2"/>
        <scheme val="minor"/>
      </rPr>
      <t xml:space="preserve"> 71</t>
    </r>
  </si>
  <si>
    <r>
      <rPr>
        <sz val="11"/>
        <color theme="0" tint="-0.499984740745262"/>
        <rFont val="Calibri"/>
        <family val="2"/>
        <scheme val="minor"/>
      </rPr>
      <t>alto:</t>
    </r>
    <r>
      <rPr>
        <sz val="11"/>
        <color theme="1"/>
        <rFont val="Calibri"/>
        <family val="2"/>
        <scheme val="minor"/>
      </rPr>
      <t xml:space="preserve"> 121</t>
    </r>
  </si>
  <si>
    <r>
      <rPr>
        <sz val="11"/>
        <color theme="0" tint="-0.499984740745262"/>
        <rFont val="Calibri"/>
        <family val="2"/>
        <scheme val="minor"/>
      </rPr>
      <t>ancho:</t>
    </r>
    <r>
      <rPr>
        <sz val="11"/>
        <color theme="1"/>
        <rFont val="Calibri"/>
        <family val="2"/>
        <scheme val="minor"/>
      </rPr>
      <t xml:space="preserve"> 121</t>
    </r>
  </si>
  <si>
    <r>
      <rPr>
        <sz val="11"/>
        <color theme="0" tint="-0.499984740745262"/>
        <rFont val="Calibri"/>
        <family val="2"/>
        <scheme val="minor"/>
      </rPr>
      <t xml:space="preserve">prof: </t>
    </r>
    <r>
      <rPr>
        <sz val="11"/>
        <color theme="1"/>
        <rFont val="Calibri"/>
        <family val="2"/>
        <scheme val="minor"/>
      </rPr>
      <t>10</t>
    </r>
  </si>
  <si>
    <r>
      <rPr>
        <sz val="11"/>
        <color theme="0" tint="-0.499984740745262"/>
        <rFont val="Calibri"/>
        <family val="2"/>
        <scheme val="minor"/>
      </rPr>
      <t>prof:</t>
    </r>
    <r>
      <rPr>
        <sz val="11"/>
        <color theme="1"/>
        <rFont val="Calibri"/>
        <family val="2"/>
        <scheme val="minor"/>
      </rPr>
      <t xml:space="preserve"> 10</t>
    </r>
  </si>
  <si>
    <t>%</t>
  </si>
  <si>
    <t>total</t>
  </si>
  <si>
    <t xml:space="preserve">  valor estimado</t>
  </si>
  <si>
    <t xml:space="preserve">  valor real</t>
  </si>
  <si>
    <r>
      <t xml:space="preserve">21 </t>
    </r>
    <r>
      <rPr>
        <sz val="12"/>
        <color theme="1"/>
        <rFont val="Calibri"/>
        <family val="2"/>
        <scheme val="minor"/>
      </rPr>
      <t>kg</t>
    </r>
  </si>
  <si>
    <r>
      <t xml:space="preserve">1 </t>
    </r>
    <r>
      <rPr>
        <sz val="12"/>
        <color theme="1"/>
        <rFont val="Calibri"/>
        <family val="2"/>
        <scheme val="minor"/>
      </rPr>
      <t>kg</t>
    </r>
    <r>
      <rPr>
        <b/>
        <sz val="12"/>
        <color theme="1"/>
        <rFont val="Calibri"/>
        <family val="2"/>
        <scheme val="minor"/>
      </rPr>
      <t xml:space="preserve"> 400 </t>
    </r>
    <r>
      <rPr>
        <sz val="12"/>
        <color theme="1"/>
        <rFont val="Calibri"/>
        <family val="2"/>
        <scheme val="minor"/>
      </rPr>
      <t>gr</t>
    </r>
  </si>
  <si>
    <r>
      <t xml:space="preserve">2 </t>
    </r>
    <r>
      <rPr>
        <sz val="12"/>
        <color theme="1"/>
        <rFont val="Calibri"/>
        <family val="2"/>
        <scheme val="minor"/>
      </rPr>
      <t>kg</t>
    </r>
    <r>
      <rPr>
        <b/>
        <sz val="12"/>
        <color theme="1"/>
        <rFont val="Calibri"/>
        <family val="2"/>
        <scheme val="minor"/>
      </rPr>
      <t xml:space="preserve"> 100 </t>
    </r>
    <r>
      <rPr>
        <sz val="12"/>
        <color theme="1"/>
        <rFont val="Calibri"/>
        <family val="2"/>
        <scheme val="minor"/>
      </rPr>
      <t>gr</t>
    </r>
  </si>
  <si>
    <t xml:space="preserve">  porcentaje</t>
  </si>
  <si>
    <t>sensaciones</t>
  </si>
  <si>
    <t>Realista</t>
  </si>
  <si>
    <t>geométrico</t>
  </si>
  <si>
    <t>sin dibujo</t>
  </si>
  <si>
    <t>con dibujo</t>
  </si>
  <si>
    <t xml:space="preserve">                             Lógica</t>
  </si>
  <si>
    <t xml:space="preserve">          Ciencia</t>
  </si>
  <si>
    <t xml:space="preserve">            Etica</t>
  </si>
  <si>
    <t>cuadros 19,23,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</si>
</sst>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Bahnschrift Light SemiCondensed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8" tint="-0.249977111117893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2FFA7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3DE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8" tint="0.39994506668294322"/>
      </top>
      <bottom/>
      <diagonal/>
    </border>
    <border>
      <left style="medium">
        <color theme="8" tint="0.39994506668294322"/>
      </left>
      <right style="medium">
        <color theme="8" tint="0.39994506668294322"/>
      </right>
      <top/>
      <bottom/>
      <diagonal/>
    </border>
    <border>
      <left style="medium">
        <color theme="8" tint="0.39994506668294322"/>
      </left>
      <right style="medium">
        <color theme="8" tint="0.39994506668294322"/>
      </right>
      <top/>
      <bottom style="medium">
        <color theme="8" tint="0.39994506668294322"/>
      </bottom>
      <diagonal/>
    </border>
    <border>
      <left style="medium">
        <color theme="8" tint="0.59996337778862885"/>
      </left>
      <right/>
      <top style="medium">
        <color theme="8" tint="0.59996337778862885"/>
      </top>
      <bottom/>
      <diagonal/>
    </border>
    <border>
      <left/>
      <right/>
      <top style="medium">
        <color theme="8" tint="0.59996337778862885"/>
      </top>
      <bottom/>
      <diagonal/>
    </border>
    <border>
      <left/>
      <right style="medium">
        <color theme="8" tint="0.59996337778862885"/>
      </right>
      <top style="medium">
        <color theme="8" tint="0.59996337778862885"/>
      </top>
      <bottom/>
      <diagonal/>
    </border>
    <border>
      <left style="medium">
        <color theme="8" tint="0.59996337778862885"/>
      </left>
      <right/>
      <top/>
      <bottom/>
      <diagonal/>
    </border>
    <border>
      <left/>
      <right style="medium">
        <color theme="8" tint="0.59996337778862885"/>
      </right>
      <top/>
      <bottom/>
      <diagonal/>
    </border>
    <border>
      <left style="medium">
        <color theme="8" tint="0.59996337778862885"/>
      </left>
      <right/>
      <top/>
      <bottom style="medium">
        <color theme="8" tint="0.59996337778862885"/>
      </bottom>
      <diagonal/>
    </border>
    <border>
      <left/>
      <right/>
      <top/>
      <bottom style="medium">
        <color theme="8" tint="0.59996337778862885"/>
      </bottom>
      <diagonal/>
    </border>
    <border>
      <left/>
      <right style="medium">
        <color theme="8" tint="0.59996337778862885"/>
      </right>
      <top/>
      <bottom style="medium">
        <color theme="8" tint="0.59996337778862885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theme="8" tint="-0.24994659260841701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-0.24994659260841701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-0.24994659260841701"/>
      </left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-0.24994659260841701"/>
      </right>
      <top style="thin">
        <color theme="8" tint="0.39994506668294322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0.39994506668294322"/>
      </right>
      <top style="thick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ck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-0.24994659260841701"/>
      </right>
      <top style="thick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008000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/>
      <right style="thin">
        <color indexed="64"/>
      </right>
      <top style="thin">
        <color rgb="FF008000"/>
      </top>
      <bottom/>
      <diagonal/>
    </border>
    <border>
      <left/>
      <right style="thin">
        <color indexed="64"/>
      </right>
      <top style="thin">
        <color rgb="FF008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/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indexed="64"/>
      </right>
      <top style="thin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9" tint="-0.24994659260841701"/>
      </top>
      <bottom/>
      <diagonal/>
    </border>
    <border>
      <left style="thin">
        <color indexed="64"/>
      </left>
      <right/>
      <top style="thin">
        <color theme="9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9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8" tint="-0.499984740745262"/>
      </left>
      <right/>
      <top style="thin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9" tint="-0.24994659260841701"/>
      </top>
      <bottom style="thin">
        <color indexed="64"/>
      </bottom>
      <diagonal/>
    </border>
    <border>
      <left/>
      <right style="thin">
        <color theme="8" tint="-0.499984740745262"/>
      </right>
      <top style="thin">
        <color theme="9" tint="-0.24994659260841701"/>
      </top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indexed="64"/>
      </right>
      <top/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-0.499984740745262"/>
      </bottom>
      <diagonal/>
    </border>
    <border>
      <left style="thin">
        <color indexed="64"/>
      </left>
      <right/>
      <top/>
      <bottom style="thin">
        <color theme="8" tint="-0.499984740745262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thin">
        <color rgb="FF008000"/>
      </right>
      <top/>
      <bottom style="thin">
        <color theme="9" tint="-0.24994659260841701"/>
      </bottom>
      <diagonal/>
    </border>
    <border>
      <left/>
      <right/>
      <top style="thin">
        <color theme="1" tint="0.499984740745262"/>
      </top>
      <bottom style="thin">
        <color rgb="FF00800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rgb="FFFFC000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FFC000"/>
      </left>
      <right style="thin">
        <color theme="1" tint="0.499984740745262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3" xfId="0" applyFont="1" applyBorder="1"/>
    <xf numFmtId="0" fontId="0" fillId="0" borderId="0" xfId="0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7" xfId="0" applyBorder="1" applyAlignment="1">
      <alignment horizontal="right"/>
    </xf>
    <xf numFmtId="0" fontId="0" fillId="0" borderId="0" xfId="0" applyFill="1" applyBorder="1"/>
    <xf numFmtId="0" fontId="0" fillId="0" borderId="6" xfId="0" applyBorder="1"/>
    <xf numFmtId="0" fontId="0" fillId="6" borderId="0" xfId="0" applyFill="1"/>
    <xf numFmtId="0" fontId="0" fillId="6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Alignment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ill="1"/>
    <xf numFmtId="0" fontId="0" fillId="3" borderId="6" xfId="0" applyFill="1" applyBorder="1"/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/>
    <xf numFmtId="0" fontId="0" fillId="3" borderId="0" xfId="0" applyFill="1"/>
    <xf numFmtId="3" fontId="0" fillId="0" borderId="0" xfId="0" applyNumberFormat="1" applyFill="1"/>
    <xf numFmtId="3" fontId="0" fillId="9" borderId="0" xfId="0" applyNumberFormat="1" applyFill="1"/>
    <xf numFmtId="0" fontId="0" fillId="10" borderId="0" xfId="0" applyFill="1"/>
    <xf numFmtId="3" fontId="0" fillId="0" borderId="6" xfId="0" applyNumberFormat="1" applyFill="1" applyBorder="1"/>
    <xf numFmtId="3" fontId="0" fillId="9" borderId="6" xfId="0" applyNumberFormat="1" applyFill="1" applyBorder="1"/>
    <xf numFmtId="3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8" borderId="6" xfId="0" applyFont="1" applyFill="1" applyBorder="1"/>
    <xf numFmtId="0" fontId="0" fillId="8" borderId="0" xfId="0" applyFill="1" applyBorder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2" fillId="0" borderId="4" xfId="0" applyFont="1" applyBorder="1" applyAlignment="1">
      <alignment horizontal="center"/>
    </xf>
    <xf numFmtId="0" fontId="0" fillId="0" borderId="3" xfId="0" applyBorder="1"/>
    <xf numFmtId="0" fontId="10" fillId="0" borderId="4" xfId="0" applyFont="1" applyFill="1" applyBorder="1" applyAlignment="1">
      <alignment horizontal="center"/>
    </xf>
    <xf numFmtId="0" fontId="0" fillId="0" borderId="2" xfId="0" applyBorder="1"/>
    <xf numFmtId="0" fontId="0" fillId="0" borderId="0" xfId="0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15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13" borderId="14" xfId="0" applyNumberFormat="1" applyFill="1" applyBorder="1" applyAlignment="1">
      <alignment horizontal="center" vertical="center"/>
    </xf>
    <xf numFmtId="3" fontId="5" fillId="15" borderId="15" xfId="0" applyNumberFormat="1" applyFont="1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15" borderId="17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15" borderId="24" xfId="0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16" borderId="29" xfId="0" applyFill="1" applyBorder="1"/>
    <xf numFmtId="0" fontId="0" fillId="16" borderId="31" xfId="0" applyFill="1" applyBorder="1"/>
    <xf numFmtId="0" fontId="0" fillId="16" borderId="31" xfId="0" applyFill="1" applyBorder="1" applyAlignment="1">
      <alignment vertical="top"/>
    </xf>
    <xf numFmtId="0" fontId="0" fillId="16" borderId="32" xfId="0" applyFill="1" applyBorder="1"/>
    <xf numFmtId="3" fontId="0" fillId="17" borderId="29" xfId="0" applyNumberFormat="1" applyFill="1" applyBorder="1"/>
    <xf numFmtId="0" fontId="0" fillId="17" borderId="31" xfId="0" applyFill="1" applyBorder="1"/>
    <xf numFmtId="0" fontId="0" fillId="17" borderId="32" xfId="0" applyFill="1" applyBorder="1"/>
    <xf numFmtId="0" fontId="4" fillId="0" borderId="0" xfId="0" applyFont="1" applyFill="1" applyBorder="1"/>
    <xf numFmtId="0" fontId="0" fillId="0" borderId="0" xfId="0" applyFont="1" applyFill="1" applyBorder="1"/>
    <xf numFmtId="3" fontId="0" fillId="11" borderId="33" xfId="0" applyNumberFormat="1" applyFill="1" applyBorder="1" applyAlignment="1">
      <alignment horizontal="center"/>
    </xf>
    <xf numFmtId="0" fontId="0" fillId="11" borderId="34" xfId="0" applyFill="1" applyBorder="1" applyAlignment="1">
      <alignment horizontal="center"/>
    </xf>
    <xf numFmtId="3" fontId="0" fillId="11" borderId="35" xfId="0" applyNumberFormat="1" applyFill="1" applyBorder="1" applyAlignment="1">
      <alignment horizontal="center"/>
    </xf>
    <xf numFmtId="0" fontId="0" fillId="11" borderId="36" xfId="0" applyFill="1" applyBorder="1" applyAlignment="1">
      <alignment horizontal="center"/>
    </xf>
    <xf numFmtId="0" fontId="9" fillId="16" borderId="31" xfId="0" applyFont="1" applyFill="1" applyBorder="1" applyAlignment="1">
      <alignment horizontal="center" vertical="center"/>
    </xf>
    <xf numFmtId="0" fontId="9" fillId="17" borderId="31" xfId="0" applyFont="1" applyFill="1" applyBorder="1" applyAlignment="1">
      <alignment horizontal="center" vertical="center"/>
    </xf>
    <xf numFmtId="3" fontId="0" fillId="7" borderId="37" xfId="0" applyNumberFormat="1" applyFill="1" applyBorder="1" applyAlignment="1">
      <alignment horizontal="center"/>
    </xf>
    <xf numFmtId="0" fontId="4" fillId="7" borderId="38" xfId="0" applyFont="1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3" fontId="0" fillId="14" borderId="40" xfId="0" applyNumberFormat="1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0" fillId="14" borderId="42" xfId="0" applyFill="1" applyBorder="1" applyAlignment="1">
      <alignment horizontal="center"/>
    </xf>
    <xf numFmtId="0" fontId="9" fillId="12" borderId="0" xfId="0" applyFont="1" applyFill="1"/>
    <xf numFmtId="0" fontId="0" fillId="3" borderId="0" xfId="0" applyFill="1" applyBorder="1"/>
    <xf numFmtId="3" fontId="0" fillId="9" borderId="0" xfId="0" applyNumberFormat="1" applyFill="1" applyBorder="1"/>
    <xf numFmtId="0" fontId="0" fillId="18" borderId="0" xfId="0" applyFill="1"/>
    <xf numFmtId="0" fontId="0" fillId="6" borderId="44" xfId="0" applyFill="1" applyBorder="1" applyAlignment="1">
      <alignment vertical="center"/>
    </xf>
    <xf numFmtId="3" fontId="0" fillId="6" borderId="45" xfId="0" applyNumberFormat="1" applyFill="1" applyBorder="1" applyAlignment="1">
      <alignment vertical="center"/>
    </xf>
    <xf numFmtId="3" fontId="0" fillId="6" borderId="46" xfId="0" applyNumberFormat="1" applyFill="1" applyBorder="1" applyAlignment="1">
      <alignment vertical="center"/>
    </xf>
    <xf numFmtId="3" fontId="0" fillId="2" borderId="43" xfId="0" applyNumberFormat="1" applyFill="1" applyBorder="1" applyAlignment="1">
      <alignment vertical="center"/>
    </xf>
    <xf numFmtId="3" fontId="0" fillId="2" borderId="43" xfId="0" applyNumberFormat="1" applyFill="1" applyBorder="1" applyAlignment="1">
      <alignment horizontal="justify" vertical="center"/>
    </xf>
    <xf numFmtId="0" fontId="0" fillId="19" borderId="45" xfId="0" applyFill="1" applyBorder="1" applyAlignment="1">
      <alignment vertical="center"/>
    </xf>
    <xf numFmtId="3" fontId="0" fillId="20" borderId="43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3" xfId="0" applyFont="1" applyFill="1" applyBorder="1"/>
    <xf numFmtId="0" fontId="7" fillId="0" borderId="0" xfId="0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7" xfId="0" applyFill="1" applyBorder="1"/>
    <xf numFmtId="1" fontId="12" fillId="0" borderId="0" xfId="0" applyNumberFormat="1" applyFont="1" applyFill="1" applyBorder="1" applyAlignment="1">
      <alignment horizontal="right"/>
    </xf>
    <xf numFmtId="9" fontId="12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1" fontId="13" fillId="0" borderId="6" xfId="0" applyNumberFormat="1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0" fillId="7" borderId="0" xfId="0" applyFill="1"/>
    <xf numFmtId="0" fontId="0" fillId="11" borderId="0" xfId="0" applyFill="1"/>
    <xf numFmtId="0" fontId="0" fillId="21" borderId="0" xfId="0" applyFill="1"/>
    <xf numFmtId="0" fontId="0" fillId="0" borderId="0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11" borderId="47" xfId="0" applyFill="1" applyBorder="1"/>
    <xf numFmtId="164" fontId="10" fillId="7" borderId="6" xfId="0" applyNumberFormat="1" applyFont="1" applyFill="1" applyBorder="1"/>
    <xf numFmtId="0" fontId="2" fillId="2" borderId="29" xfId="0" applyFont="1" applyFill="1" applyBorder="1" applyAlignment="1">
      <alignment horizontal="right"/>
    </xf>
    <xf numFmtId="0" fontId="10" fillId="2" borderId="30" xfId="0" applyFont="1" applyFill="1" applyBorder="1" applyAlignment="1">
      <alignment horizontal="right"/>
    </xf>
    <xf numFmtId="0" fontId="1" fillId="0" borderId="48" xfId="0" applyFont="1" applyBorder="1"/>
    <xf numFmtId="0" fontId="2" fillId="0" borderId="49" xfId="0" applyFont="1" applyBorder="1" applyAlignment="1">
      <alignment horizontal="center"/>
    </xf>
    <xf numFmtId="0" fontId="7" fillId="0" borderId="30" xfId="0" applyFont="1" applyFill="1" applyBorder="1" applyAlignment="1">
      <alignment horizontal="right"/>
    </xf>
    <xf numFmtId="0" fontId="0" fillId="0" borderId="30" xfId="0" applyFont="1" applyFill="1" applyBorder="1" applyAlignment="1">
      <alignment horizontal="left"/>
    </xf>
    <xf numFmtId="0" fontId="0" fillId="11" borderId="50" xfId="0" applyFill="1" applyBorder="1"/>
    <xf numFmtId="1" fontId="12" fillId="2" borderId="31" xfId="0" applyNumberFormat="1" applyFont="1" applyFill="1" applyBorder="1" applyAlignment="1">
      <alignment horizontal="right"/>
    </xf>
    <xf numFmtId="0" fontId="1" fillId="2" borderId="3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2" fillId="4" borderId="53" xfId="0" applyFont="1" applyFill="1" applyBorder="1" applyAlignment="1">
      <alignment horizontal="right"/>
    </xf>
    <xf numFmtId="0" fontId="10" fillId="4" borderId="54" xfId="0" applyFont="1" applyFill="1" applyBorder="1" applyAlignment="1">
      <alignment horizontal="right"/>
    </xf>
    <xf numFmtId="9" fontId="1" fillId="0" borderId="55" xfId="0" applyNumberFormat="1" applyFont="1" applyBorder="1"/>
    <xf numFmtId="0" fontId="2" fillId="0" borderId="56" xfId="0" applyFont="1" applyBorder="1" applyAlignment="1">
      <alignment horizontal="center"/>
    </xf>
    <xf numFmtId="0" fontId="7" fillId="0" borderId="57" xfId="0" applyFont="1" applyFill="1" applyBorder="1" applyAlignment="1">
      <alignment horizontal="right"/>
    </xf>
    <xf numFmtId="0" fontId="0" fillId="0" borderId="54" xfId="0" applyFont="1" applyFill="1" applyBorder="1" applyAlignment="1">
      <alignment horizontal="left"/>
    </xf>
    <xf numFmtId="0" fontId="0" fillId="11" borderId="58" xfId="0" applyFill="1" applyBorder="1"/>
    <xf numFmtId="0" fontId="10" fillId="4" borderId="60" xfId="0" applyFont="1" applyFill="1" applyBorder="1" applyAlignment="1">
      <alignment horizontal="right"/>
    </xf>
    <xf numFmtId="0" fontId="10" fillId="4" borderId="61" xfId="0" applyFont="1" applyFill="1" applyBorder="1" applyAlignment="1">
      <alignment horizontal="right"/>
    </xf>
    <xf numFmtId="9" fontId="1" fillId="0" borderId="61" xfId="0" applyNumberFormat="1" applyFont="1" applyBorder="1"/>
    <xf numFmtId="0" fontId="2" fillId="0" borderId="62" xfId="0" applyFont="1" applyBorder="1" applyAlignment="1">
      <alignment horizontal="center"/>
    </xf>
    <xf numFmtId="0" fontId="7" fillId="0" borderId="61" xfId="0" applyFont="1" applyFill="1" applyBorder="1" applyAlignment="1">
      <alignment horizontal="right"/>
    </xf>
    <xf numFmtId="0" fontId="0" fillId="0" borderId="61" xfId="0" applyFont="1" applyFill="1" applyBorder="1" applyAlignment="1">
      <alignment horizontal="left"/>
    </xf>
    <xf numFmtId="0" fontId="0" fillId="11" borderId="63" xfId="0" applyFill="1" applyBorder="1"/>
    <xf numFmtId="0" fontId="2" fillId="3" borderId="65" xfId="0" applyFont="1" applyFill="1" applyBorder="1" applyAlignment="1">
      <alignment horizontal="right"/>
    </xf>
    <xf numFmtId="0" fontId="10" fillId="3" borderId="54" xfId="0" applyFont="1" applyFill="1" applyBorder="1" applyAlignment="1">
      <alignment horizontal="right"/>
    </xf>
    <xf numFmtId="0" fontId="1" fillId="0" borderId="55" xfId="0" applyFont="1" applyBorder="1"/>
    <xf numFmtId="0" fontId="2" fillId="0" borderId="66" xfId="0" applyFont="1" applyBorder="1" applyAlignment="1">
      <alignment horizontal="center"/>
    </xf>
    <xf numFmtId="1" fontId="12" fillId="3" borderId="68" xfId="0" applyNumberFormat="1" applyFont="1" applyFill="1" applyBorder="1" applyAlignment="1">
      <alignment horizontal="right"/>
    </xf>
    <xf numFmtId="9" fontId="12" fillId="3" borderId="69" xfId="0" applyNumberFormat="1" applyFont="1" applyFill="1" applyBorder="1" applyAlignment="1">
      <alignment horizontal="right"/>
    </xf>
    <xf numFmtId="0" fontId="1" fillId="0" borderId="70" xfId="0" applyFont="1" applyBorder="1"/>
    <xf numFmtId="0" fontId="2" fillId="0" borderId="71" xfId="0" applyFont="1" applyBorder="1" applyAlignment="1">
      <alignment horizontal="center"/>
    </xf>
    <xf numFmtId="0" fontId="7" fillId="0" borderId="72" xfId="0" applyFont="1" applyFill="1" applyBorder="1" applyAlignment="1">
      <alignment horizontal="right"/>
    </xf>
    <xf numFmtId="0" fontId="0" fillId="0" borderId="69" xfId="0" applyFont="1" applyFill="1" applyBorder="1" applyAlignment="1">
      <alignment horizontal="left"/>
    </xf>
    <xf numFmtId="0" fontId="0" fillId="11" borderId="73" xfId="0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67" xfId="0" applyFill="1" applyBorder="1"/>
    <xf numFmtId="0" fontId="0" fillId="0" borderId="74" xfId="0" applyFill="1" applyBorder="1"/>
    <xf numFmtId="164" fontId="10" fillId="0" borderId="6" xfId="0" applyNumberFormat="1" applyFont="1" applyFill="1" applyBorder="1"/>
    <xf numFmtId="0" fontId="0" fillId="0" borderId="7" xfId="0" applyBorder="1" applyAlignment="1">
      <alignment horizontal="center"/>
    </xf>
    <xf numFmtId="1" fontId="12" fillId="2" borderId="51" xfId="0" applyNumberFormat="1" applyFont="1" applyFill="1" applyBorder="1" applyAlignment="1">
      <alignment horizontal="right"/>
    </xf>
    <xf numFmtId="1" fontId="12" fillId="2" borderId="52" xfId="0" applyNumberFormat="1" applyFont="1" applyFill="1" applyBorder="1" applyAlignment="1">
      <alignment horizontal="right"/>
    </xf>
    <xf numFmtId="0" fontId="1" fillId="2" borderId="52" xfId="0" applyFont="1" applyFill="1" applyBorder="1" applyAlignment="1">
      <alignment horizontal="right"/>
    </xf>
    <xf numFmtId="0" fontId="1" fillId="2" borderId="61" xfId="0" applyFont="1" applyFill="1" applyBorder="1" applyAlignment="1">
      <alignment horizontal="right"/>
    </xf>
    <xf numFmtId="0" fontId="1" fillId="2" borderId="75" xfId="0" applyFont="1" applyFill="1" applyBorder="1" applyAlignment="1">
      <alignment horizontal="right"/>
    </xf>
    <xf numFmtId="1" fontId="12" fillId="4" borderId="59" xfId="0" applyNumberFormat="1" applyFont="1" applyFill="1" applyBorder="1" applyAlignment="1">
      <alignment horizontal="right"/>
    </xf>
    <xf numFmtId="0" fontId="10" fillId="4" borderId="64" xfId="0" applyFont="1" applyFill="1" applyBorder="1" applyAlignment="1">
      <alignment horizontal="right"/>
    </xf>
    <xf numFmtId="1" fontId="12" fillId="3" borderId="67" xfId="0" applyNumberFormat="1" applyFont="1" applyFill="1" applyBorder="1" applyAlignment="1">
      <alignment horizontal="right"/>
    </xf>
    <xf numFmtId="9" fontId="12" fillId="3" borderId="74" xfId="0" applyNumberFormat="1" applyFont="1" applyFill="1" applyBorder="1" applyAlignment="1">
      <alignment horizontal="right"/>
    </xf>
    <xf numFmtId="0" fontId="0" fillId="10" borderId="0" xfId="0" applyFill="1" applyAlignment="1">
      <alignment horizontal="left"/>
    </xf>
    <xf numFmtId="0" fontId="0" fillId="0" borderId="54" xfId="0" applyFill="1" applyBorder="1"/>
    <xf numFmtId="0" fontId="0" fillId="0" borderId="61" xfId="0" applyFill="1" applyBorder="1"/>
    <xf numFmtId="0" fontId="0" fillId="5" borderId="76" xfId="0" applyFill="1" applyBorder="1"/>
    <xf numFmtId="0" fontId="0" fillId="5" borderId="76" xfId="0" applyFill="1" applyBorder="1" applyAlignment="1">
      <alignment horizontal="center"/>
    </xf>
    <xf numFmtId="0" fontId="0" fillId="5" borderId="77" xfId="0" applyFill="1" applyBorder="1"/>
    <xf numFmtId="0" fontId="0" fillId="5" borderId="78" xfId="0" applyFill="1" applyBorder="1"/>
    <xf numFmtId="0" fontId="0" fillId="5" borderId="78" xfId="0" applyFill="1" applyBorder="1" applyAlignment="1">
      <alignment horizontal="center"/>
    </xf>
    <xf numFmtId="0" fontId="0" fillId="5" borderId="79" xfId="0" applyFill="1" applyBorder="1"/>
    <xf numFmtId="0" fontId="0" fillId="5" borderId="80" xfId="0" applyFill="1" applyBorder="1"/>
    <xf numFmtId="0" fontId="0" fillId="5" borderId="81" xfId="0" applyFill="1" applyBorder="1"/>
    <xf numFmtId="0" fontId="0" fillId="5" borderId="83" xfId="0" applyFill="1" applyBorder="1"/>
    <xf numFmtId="0" fontId="0" fillId="5" borderId="82" xfId="0" applyFill="1" applyBorder="1"/>
    <xf numFmtId="0" fontId="14" fillId="22" borderId="12" xfId="0" applyFont="1" applyFill="1" applyBorder="1"/>
    <xf numFmtId="0" fontId="7" fillId="0" borderId="9" xfId="0" applyFont="1" applyBorder="1" applyAlignment="1">
      <alignment horizontal="center" textRotation="90"/>
    </xf>
    <xf numFmtId="0" fontId="7" fillId="0" borderId="9" xfId="0" applyFont="1" applyBorder="1" applyAlignment="1">
      <alignment textRotation="90"/>
    </xf>
  </cellXfs>
  <cellStyles count="1">
    <cellStyle name="Normal" xfId="0" builtinId="0"/>
  </cellStyles>
  <dxfs count="4">
    <dxf>
      <font>
        <color rgb="FFFFC000"/>
      </font>
      <fill>
        <patternFill>
          <bgColor theme="1" tint="0.499984740745262"/>
        </patternFill>
      </fill>
    </dxf>
    <dxf>
      <font>
        <color rgb="FF00B050"/>
      </font>
      <fill>
        <patternFill>
          <bgColor rgb="FFFFC000"/>
        </patternFill>
      </fill>
    </dxf>
    <dxf>
      <font>
        <color rgb="FF00B050"/>
      </font>
      <fill>
        <patternFill>
          <bgColor rgb="FFCCFF33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E3DE00"/>
      <color rgb="FFF2EC00"/>
      <color rgb="FF008000"/>
      <color rgb="FFBAE18F"/>
      <color rgb="FFE2FFA7"/>
      <color rgb="FF99CC00"/>
      <color rgb="FFFFCCCC"/>
      <color rgb="FFFF99CC"/>
      <color rgb="FFCCFF33"/>
      <color rgb="FF66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U23"/>
  <sheetViews>
    <sheetView showGridLines="0" workbookViewId="0">
      <selection activeCell="S22" sqref="S22"/>
    </sheetView>
  </sheetViews>
  <sheetFormatPr baseColWidth="10" defaultRowHeight="15"/>
  <cols>
    <col min="3" max="3" width="12.85546875" customWidth="1"/>
    <col min="4" max="4" width="12.7109375" customWidth="1"/>
    <col min="5" max="5" width="22.5703125" customWidth="1"/>
    <col min="6" max="6" width="4.7109375" customWidth="1"/>
    <col min="7" max="7" width="2.5703125" customWidth="1"/>
    <col min="8" max="8" width="43.85546875" customWidth="1"/>
    <col min="9" max="9" width="4.28515625" style="2" customWidth="1"/>
    <col min="10" max="10" width="4" style="2" customWidth="1"/>
    <col min="11" max="11" width="2.28515625" style="2" customWidth="1"/>
    <col min="12" max="12" width="6.28515625" customWidth="1"/>
    <col min="13" max="13" width="2" customWidth="1"/>
    <col min="14" max="14" width="1.7109375" customWidth="1"/>
  </cols>
  <sheetData>
    <row r="6" spans="2:21" ht="83.25">
      <c r="C6" s="26"/>
      <c r="D6" s="27"/>
      <c r="E6" s="27"/>
      <c r="F6" s="27"/>
      <c r="G6" s="27"/>
      <c r="H6" s="27"/>
      <c r="I6" s="189" t="s">
        <v>75</v>
      </c>
      <c r="J6" s="189" t="s">
        <v>80</v>
      </c>
      <c r="K6" s="189"/>
      <c r="L6" s="190" t="s">
        <v>76</v>
      </c>
      <c r="M6" s="27"/>
      <c r="N6" s="27"/>
      <c r="O6" s="40"/>
    </row>
    <row r="7" spans="2:21" ht="6" customHeight="1">
      <c r="C7" s="3"/>
      <c r="D7" s="180"/>
      <c r="E7" s="178"/>
      <c r="F7" s="178"/>
      <c r="G7" s="178"/>
      <c r="H7" s="178"/>
      <c r="I7" s="179"/>
      <c r="J7" s="179"/>
      <c r="K7" s="179"/>
      <c r="L7" s="178"/>
      <c r="M7" s="178"/>
      <c r="N7" s="184"/>
      <c r="O7" s="38"/>
    </row>
    <row r="8" spans="2:21" ht="21">
      <c r="C8" s="3"/>
      <c r="D8" s="181"/>
      <c r="E8" s="125" t="s">
        <v>0</v>
      </c>
      <c r="F8" s="126">
        <f>SUM(J8:J16)</f>
        <v>70</v>
      </c>
      <c r="G8" s="166" t="s">
        <v>73</v>
      </c>
      <c r="H8" s="127" t="s">
        <v>4</v>
      </c>
      <c r="I8" s="128">
        <v>5</v>
      </c>
      <c r="J8" s="129">
        <v>20</v>
      </c>
      <c r="K8" s="130" t="s">
        <v>73</v>
      </c>
      <c r="L8" s="131">
        <f t="shared" ref="L8:L17" si="0">I8*J8/100</f>
        <v>1</v>
      </c>
      <c r="M8" s="160"/>
      <c r="N8" s="185"/>
      <c r="O8" s="38"/>
      <c r="Q8" s="7"/>
      <c r="R8" s="29" t="s">
        <v>46</v>
      </c>
      <c r="S8" s="30"/>
      <c r="T8" s="30"/>
      <c r="U8" s="30"/>
    </row>
    <row r="9" spans="2:21" ht="21">
      <c r="C9" s="3"/>
      <c r="D9" s="181"/>
      <c r="E9" s="132"/>
      <c r="F9" s="104"/>
      <c r="G9" s="167"/>
      <c r="H9" s="102" t="s">
        <v>1</v>
      </c>
      <c r="I9" s="37">
        <v>8</v>
      </c>
      <c r="J9" s="121">
        <v>5</v>
      </c>
      <c r="K9" s="119" t="s">
        <v>73</v>
      </c>
      <c r="L9" s="123">
        <f t="shared" si="0"/>
        <v>0.4</v>
      </c>
      <c r="M9" s="161"/>
      <c r="N9" s="185"/>
      <c r="O9" s="38"/>
      <c r="Q9" s="31" t="s">
        <v>47</v>
      </c>
      <c r="R9" s="188" t="s">
        <v>77</v>
      </c>
      <c r="S9" s="32" t="s">
        <v>68</v>
      </c>
      <c r="T9" s="33" t="s">
        <v>70</v>
      </c>
      <c r="U9" s="34" t="s">
        <v>71</v>
      </c>
    </row>
    <row r="10" spans="2:21" ht="21">
      <c r="C10" s="3"/>
      <c r="D10" s="181"/>
      <c r="E10" s="133"/>
      <c r="F10" s="105"/>
      <c r="G10" s="168"/>
      <c r="H10" s="1" t="s">
        <v>5</v>
      </c>
      <c r="I10" s="37">
        <v>8</v>
      </c>
      <c r="J10" s="121">
        <v>3</v>
      </c>
      <c r="K10" s="119" t="s">
        <v>73</v>
      </c>
      <c r="L10" s="123">
        <f t="shared" si="0"/>
        <v>0.24</v>
      </c>
      <c r="M10" s="161"/>
      <c r="N10" s="185"/>
      <c r="O10" s="38"/>
      <c r="Q10" s="35" t="s">
        <v>48</v>
      </c>
      <c r="R10" s="188"/>
      <c r="S10" s="28" t="s">
        <v>69</v>
      </c>
      <c r="T10" s="7" t="s">
        <v>70</v>
      </c>
      <c r="U10" s="36" t="s">
        <v>72</v>
      </c>
    </row>
    <row r="11" spans="2:21" ht="21">
      <c r="B11" s="4"/>
      <c r="C11" s="3"/>
      <c r="D11" s="181"/>
      <c r="E11" s="133"/>
      <c r="F11" s="105"/>
      <c r="G11" s="168"/>
      <c r="H11" s="102" t="s">
        <v>6</v>
      </c>
      <c r="I11" s="37">
        <v>8</v>
      </c>
      <c r="J11" s="121">
        <v>3</v>
      </c>
      <c r="K11" s="119" t="s">
        <v>73</v>
      </c>
      <c r="L11" s="123">
        <f t="shared" si="0"/>
        <v>0.24</v>
      </c>
      <c r="M11" s="161"/>
      <c r="N11" s="185"/>
      <c r="O11" s="38"/>
    </row>
    <row r="12" spans="2:21" ht="21">
      <c r="C12" s="5"/>
      <c r="D12" s="182" t="s">
        <v>10</v>
      </c>
      <c r="E12" s="132"/>
      <c r="F12" s="104"/>
      <c r="G12" s="167"/>
      <c r="H12" s="1" t="s">
        <v>7</v>
      </c>
      <c r="I12" s="37">
        <v>7</v>
      </c>
      <c r="J12" s="121">
        <v>3</v>
      </c>
      <c r="K12" s="119" t="s">
        <v>73</v>
      </c>
      <c r="L12" s="123">
        <f t="shared" si="0"/>
        <v>0.21</v>
      </c>
      <c r="M12" s="161"/>
      <c r="N12" s="185"/>
      <c r="O12" s="38"/>
      <c r="Q12" s="7"/>
      <c r="R12" s="29" t="s">
        <v>49</v>
      </c>
      <c r="S12" s="30"/>
      <c r="T12" s="30"/>
      <c r="U12" s="30"/>
    </row>
    <row r="13" spans="2:21" ht="21">
      <c r="C13" s="165" t="s">
        <v>11</v>
      </c>
      <c r="D13" s="181"/>
      <c r="E13" s="133"/>
      <c r="F13" s="105"/>
      <c r="G13" s="168"/>
      <c r="H13" s="102" t="s">
        <v>8</v>
      </c>
      <c r="I13" s="37">
        <v>7</v>
      </c>
      <c r="J13" s="121">
        <v>3</v>
      </c>
      <c r="K13" s="119" t="s">
        <v>73</v>
      </c>
      <c r="L13" s="123">
        <f t="shared" si="0"/>
        <v>0.21</v>
      </c>
      <c r="M13" s="161"/>
      <c r="N13" s="185"/>
      <c r="O13" s="38"/>
      <c r="Q13" s="31" t="s">
        <v>47</v>
      </c>
      <c r="R13" s="188" t="s">
        <v>78</v>
      </c>
      <c r="S13" s="32"/>
      <c r="T13" s="33"/>
      <c r="U13" s="34"/>
    </row>
    <row r="14" spans="2:21" ht="21">
      <c r="C14" s="3"/>
      <c r="D14" s="181"/>
      <c r="E14" s="133"/>
      <c r="F14" s="105"/>
      <c r="G14" s="168"/>
      <c r="H14" s="1" t="s">
        <v>60</v>
      </c>
      <c r="I14" s="39">
        <v>2</v>
      </c>
      <c r="J14" s="122">
        <v>10</v>
      </c>
      <c r="K14" s="119" t="s">
        <v>73</v>
      </c>
      <c r="L14" s="123">
        <f t="shared" si="0"/>
        <v>0.2</v>
      </c>
      <c r="M14" s="161"/>
      <c r="N14" s="185"/>
      <c r="O14" s="38"/>
      <c r="Q14" s="35" t="s">
        <v>48</v>
      </c>
      <c r="R14" s="188" t="s">
        <v>79</v>
      </c>
      <c r="S14" s="28"/>
      <c r="T14" s="7"/>
      <c r="U14" s="36"/>
    </row>
    <row r="15" spans="2:21" ht="21">
      <c r="C15" s="3"/>
      <c r="D15" s="181"/>
      <c r="E15" s="133"/>
      <c r="F15" s="105"/>
      <c r="G15" s="168"/>
      <c r="H15" s="1" t="s">
        <v>61</v>
      </c>
      <c r="I15" s="39">
        <v>2</v>
      </c>
      <c r="J15" s="122">
        <v>10</v>
      </c>
      <c r="K15" s="119" t="s">
        <v>73</v>
      </c>
      <c r="L15" s="123">
        <f t="shared" si="0"/>
        <v>0.2</v>
      </c>
      <c r="M15" s="161"/>
      <c r="N15" s="185"/>
      <c r="O15" s="38"/>
    </row>
    <row r="16" spans="2:21" ht="21">
      <c r="C16" s="3"/>
      <c r="D16" s="181"/>
      <c r="E16" s="133"/>
      <c r="F16" s="169"/>
      <c r="G16" s="170"/>
      <c r="H16" s="1" t="s">
        <v>62</v>
      </c>
      <c r="I16" s="134">
        <v>0</v>
      </c>
      <c r="J16" s="122">
        <v>13</v>
      </c>
      <c r="K16" s="119" t="s">
        <v>73</v>
      </c>
      <c r="L16" s="123">
        <f t="shared" si="0"/>
        <v>0</v>
      </c>
      <c r="M16" s="161"/>
      <c r="N16" s="185"/>
      <c r="O16" s="38"/>
    </row>
    <row r="17" spans="3:15" ht="21">
      <c r="C17" s="3"/>
      <c r="D17" s="181"/>
      <c r="E17" s="135" t="s">
        <v>3</v>
      </c>
      <c r="F17" s="136">
        <f>J17</f>
        <v>20</v>
      </c>
      <c r="G17" s="171" t="s">
        <v>73</v>
      </c>
      <c r="H17" s="137"/>
      <c r="I17" s="138">
        <v>5</v>
      </c>
      <c r="J17" s="139">
        <v>20</v>
      </c>
      <c r="K17" s="140" t="s">
        <v>73</v>
      </c>
      <c r="L17" s="141">
        <f t="shared" si="0"/>
        <v>1</v>
      </c>
      <c r="M17" s="176"/>
      <c r="N17" s="186"/>
      <c r="O17" s="38"/>
    </row>
    <row r="18" spans="3:15" ht="21">
      <c r="C18" s="3"/>
      <c r="D18" s="183"/>
      <c r="E18" s="142"/>
      <c r="F18" s="143"/>
      <c r="G18" s="172"/>
      <c r="H18" s="144"/>
      <c r="I18" s="145"/>
      <c r="J18" s="146"/>
      <c r="K18" s="147"/>
      <c r="L18" s="148"/>
      <c r="M18" s="177"/>
      <c r="N18" s="187"/>
      <c r="O18" s="38"/>
    </row>
    <row r="19" spans="3:15" ht="21">
      <c r="C19" s="3"/>
      <c r="D19" s="4"/>
      <c r="E19" s="149" t="s">
        <v>63</v>
      </c>
      <c r="F19" s="150">
        <f>SUM(J19:J20)</f>
        <v>10</v>
      </c>
      <c r="G19" s="173" t="s">
        <v>73</v>
      </c>
      <c r="H19" s="151" t="s">
        <v>9</v>
      </c>
      <c r="I19" s="152">
        <v>7</v>
      </c>
      <c r="J19" s="139">
        <v>5</v>
      </c>
      <c r="K19" s="140" t="s">
        <v>73</v>
      </c>
      <c r="L19" s="141">
        <f>I19*J19/100</f>
        <v>0.35</v>
      </c>
      <c r="M19" s="162"/>
      <c r="N19" s="4"/>
      <c r="O19" s="38"/>
    </row>
    <row r="20" spans="3:15" ht="21">
      <c r="C20" s="3"/>
      <c r="D20" s="4"/>
      <c r="E20" s="153"/>
      <c r="F20" s="154"/>
      <c r="G20" s="174"/>
      <c r="H20" s="155" t="s">
        <v>2</v>
      </c>
      <c r="I20" s="156">
        <v>7</v>
      </c>
      <c r="J20" s="157">
        <v>5</v>
      </c>
      <c r="K20" s="158" t="s">
        <v>73</v>
      </c>
      <c r="L20" s="159">
        <f>I20*J20/100</f>
        <v>0.35</v>
      </c>
      <c r="M20" s="163"/>
      <c r="N20" s="4"/>
      <c r="O20" s="38"/>
    </row>
    <row r="21" spans="3:15" ht="6" customHeight="1">
      <c r="C21" s="110"/>
      <c r="D21" s="6"/>
      <c r="E21" s="111"/>
      <c r="F21" s="112"/>
      <c r="G21" s="112"/>
      <c r="H21" s="113"/>
      <c r="I21" s="100"/>
      <c r="J21" s="103"/>
      <c r="K21" s="119"/>
      <c r="L21" s="6"/>
      <c r="M21" s="6"/>
      <c r="N21" s="4"/>
      <c r="O21" s="38"/>
    </row>
    <row r="22" spans="3:15" ht="21">
      <c r="C22" s="3"/>
      <c r="D22" s="4"/>
      <c r="E22" s="107"/>
      <c r="F22" s="106"/>
      <c r="G22" s="106"/>
      <c r="H22" s="108" t="s">
        <v>74</v>
      </c>
      <c r="I22" s="115">
        <f>(SUM(I8,I9,I10,I19,I20,I17)/6)</f>
        <v>6.666666666666667</v>
      </c>
      <c r="J22" s="114">
        <f>F8+F17+F19</f>
        <v>100</v>
      </c>
      <c r="K22" s="120" t="s">
        <v>73</v>
      </c>
      <c r="L22" s="124">
        <f>SUM(L8:L20)</f>
        <v>4.3999999999999995</v>
      </c>
      <c r="M22" s="164"/>
      <c r="N22" s="4"/>
      <c r="O22" s="38"/>
    </row>
    <row r="23" spans="3:15" ht="21">
      <c r="C23" s="27"/>
      <c r="D23" s="27"/>
      <c r="E23" s="4"/>
      <c r="F23" s="27"/>
      <c r="G23" s="27"/>
      <c r="H23" s="27"/>
      <c r="I23" s="109"/>
      <c r="J23" s="101"/>
      <c r="K23" s="101"/>
      <c r="L23" s="4"/>
      <c r="M23" s="4"/>
      <c r="N23" s="27"/>
      <c r="O23" s="27"/>
    </row>
  </sheetData>
  <conditionalFormatting sqref="I8:I17 I19:I20 I22">
    <cfRule type="cellIs" dxfId="3" priority="1" operator="between">
      <formula>0</formula>
      <formula>4</formula>
    </cfRule>
    <cfRule type="cellIs" dxfId="2" priority="3" operator="between">
      <formula>9</formula>
      <formula>10</formula>
    </cfRule>
    <cfRule type="cellIs" dxfId="1" priority="4" operator="between">
      <formula>7</formula>
      <formula>8</formula>
    </cfRule>
    <cfRule type="cellIs" dxfId="0" priority="5" operator="between">
      <formula>5</formula>
      <formula>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P26"/>
  <sheetViews>
    <sheetView showGridLines="0" tabSelected="1" workbookViewId="0">
      <selection activeCell="H11" sqref="H11"/>
    </sheetView>
  </sheetViews>
  <sheetFormatPr baseColWidth="10" defaultRowHeight="15"/>
  <cols>
    <col min="2" max="2" width="11.42578125" style="15"/>
    <col min="3" max="3" width="20.140625" customWidth="1"/>
    <col min="4" max="4" width="0.7109375" customWidth="1"/>
    <col min="5" max="5" width="28.7109375" customWidth="1"/>
    <col min="6" max="6" width="0.85546875" customWidth="1"/>
    <col min="7" max="7" width="28.7109375" customWidth="1"/>
    <col min="8" max="9" width="28.7109375" style="2" customWidth="1"/>
    <col min="10" max="10" width="0.85546875" style="2" customWidth="1"/>
    <col min="11" max="11" width="5.140625" style="2" customWidth="1"/>
    <col min="12" max="12" width="8.85546875" style="2" customWidth="1"/>
    <col min="13" max="13" width="7.28515625" style="2" customWidth="1"/>
    <col min="14" max="14" width="14.5703125" customWidth="1"/>
  </cols>
  <sheetData>
    <row r="1" spans="2:14">
      <c r="D1" s="18"/>
      <c r="E1" s="10"/>
      <c r="F1" s="10"/>
      <c r="G1" s="6"/>
      <c r="H1" s="10"/>
      <c r="I1" s="6"/>
      <c r="J1" s="6"/>
    </row>
    <row r="4" spans="2:14" ht="15.75" thickBot="1">
      <c r="E4" s="64" t="s">
        <v>44</v>
      </c>
      <c r="F4" s="48"/>
      <c r="G4" s="83"/>
      <c r="H4" s="84" t="s">
        <v>59</v>
      </c>
      <c r="I4" s="85"/>
      <c r="J4" s="10"/>
    </row>
    <row r="5" spans="2:14" ht="15.75" thickTop="1">
      <c r="D5" s="18"/>
      <c r="E5" s="78"/>
      <c r="F5" s="10"/>
      <c r="G5" s="86" t="s">
        <v>57</v>
      </c>
      <c r="H5" s="87" t="s">
        <v>58</v>
      </c>
      <c r="I5" s="88" t="s">
        <v>35</v>
      </c>
      <c r="J5" s="10"/>
    </row>
    <row r="6" spans="2:14">
      <c r="D6" s="18"/>
      <c r="E6" s="65" t="s">
        <v>56</v>
      </c>
      <c r="F6" s="10"/>
      <c r="G6" s="77" t="s">
        <v>45</v>
      </c>
      <c r="H6" s="66" t="s">
        <v>54</v>
      </c>
      <c r="I6" s="78"/>
      <c r="J6" s="10"/>
    </row>
    <row r="7" spans="2:14">
      <c r="D7" s="18"/>
      <c r="E7" s="65" t="s">
        <v>55</v>
      </c>
      <c r="F7" s="10"/>
      <c r="G7" s="77" t="s">
        <v>64</v>
      </c>
      <c r="H7" s="66" t="s">
        <v>81</v>
      </c>
      <c r="I7" s="78"/>
      <c r="J7" s="10"/>
    </row>
    <row r="8" spans="2:14">
      <c r="D8" s="18"/>
      <c r="E8" s="65" t="s">
        <v>53</v>
      </c>
      <c r="F8" s="10"/>
      <c r="G8" s="79"/>
      <c r="H8" s="67"/>
      <c r="I8" s="80"/>
      <c r="J8" s="10"/>
    </row>
    <row r="9" spans="2:14" ht="4.5" customHeight="1" thickBot="1">
      <c r="C9" s="18"/>
      <c r="D9" s="18"/>
      <c r="E9" s="10"/>
      <c r="F9" s="10"/>
      <c r="G9" s="17"/>
      <c r="H9" s="10"/>
      <c r="I9" s="10"/>
      <c r="J9" s="10"/>
    </row>
    <row r="10" spans="2:14" ht="39.950000000000003" customHeight="1">
      <c r="B10" s="68"/>
      <c r="C10" s="93" t="s">
        <v>83</v>
      </c>
      <c r="D10" s="41"/>
      <c r="E10" s="49"/>
      <c r="F10" s="47"/>
      <c r="G10" s="54" t="s">
        <v>89</v>
      </c>
      <c r="H10" s="60" t="s">
        <v>39</v>
      </c>
      <c r="I10" s="55"/>
      <c r="J10" s="43"/>
      <c r="L10" s="89" t="s">
        <v>86</v>
      </c>
      <c r="M10" s="89"/>
      <c r="N10" s="89"/>
    </row>
    <row r="11" spans="2:14" ht="39.950000000000003" customHeight="1">
      <c r="B11" s="69"/>
      <c r="C11" s="98" t="s">
        <v>84</v>
      </c>
      <c r="D11" s="41"/>
      <c r="E11" s="50"/>
      <c r="F11" s="44"/>
      <c r="G11" s="56"/>
      <c r="H11" s="46"/>
      <c r="I11" s="57"/>
      <c r="J11" s="43"/>
      <c r="L11" s="116" t="s">
        <v>87</v>
      </c>
      <c r="M11" s="116"/>
      <c r="N11" s="22" t="s">
        <v>88</v>
      </c>
    </row>
    <row r="12" spans="2:14" ht="39.950000000000003" customHeight="1">
      <c r="B12" s="81" t="s">
        <v>38</v>
      </c>
      <c r="C12" s="94" t="s">
        <v>85</v>
      </c>
      <c r="D12" s="42"/>
      <c r="E12" s="51" t="s">
        <v>40</v>
      </c>
      <c r="F12" s="43"/>
      <c r="G12" s="58"/>
      <c r="H12" s="45"/>
      <c r="I12" s="59"/>
      <c r="J12" s="43"/>
      <c r="L12" s="117" t="s">
        <v>23</v>
      </c>
      <c r="M12" s="117"/>
    </row>
    <row r="13" spans="2:14" ht="39.950000000000003" customHeight="1">
      <c r="B13" s="70"/>
      <c r="C13" s="98" t="s">
        <v>65</v>
      </c>
      <c r="D13" s="42"/>
      <c r="E13" s="52"/>
      <c r="F13" s="43"/>
      <c r="G13" s="56"/>
      <c r="H13" s="46"/>
      <c r="I13" s="57"/>
      <c r="J13" s="43"/>
      <c r="L13" s="117" t="s">
        <v>24</v>
      </c>
      <c r="M13" s="117"/>
    </row>
    <row r="14" spans="2:14" ht="39.950000000000003" customHeight="1" thickBot="1">
      <c r="B14" s="71"/>
      <c r="C14" s="95" t="s">
        <v>41</v>
      </c>
      <c r="D14" s="42"/>
      <c r="E14" s="53"/>
      <c r="F14" s="41"/>
      <c r="G14" s="61"/>
      <c r="H14" s="62"/>
      <c r="I14" s="63"/>
      <c r="J14" s="43"/>
      <c r="L14" s="117" t="s">
        <v>25</v>
      </c>
      <c r="M14" s="117"/>
    </row>
    <row r="15" spans="2:14" ht="4.5" customHeight="1" thickBot="1">
      <c r="B15" s="6"/>
      <c r="C15" s="42"/>
      <c r="D15" s="42"/>
      <c r="E15" s="43"/>
      <c r="F15" s="43"/>
      <c r="G15" s="43"/>
      <c r="H15" s="43"/>
      <c r="I15" s="43"/>
      <c r="J15" s="43"/>
      <c r="L15" s="117" t="s">
        <v>27</v>
      </c>
      <c r="M15" s="117"/>
    </row>
    <row r="16" spans="2:14" ht="39.950000000000003" customHeight="1">
      <c r="B16" s="72"/>
      <c r="C16" s="96" t="s">
        <v>50</v>
      </c>
      <c r="D16" s="42"/>
      <c r="E16" s="49" t="s">
        <v>43</v>
      </c>
      <c r="F16" s="47"/>
      <c r="G16" s="54" t="s">
        <v>42</v>
      </c>
      <c r="H16" s="60">
        <v>5</v>
      </c>
      <c r="I16" s="55"/>
      <c r="J16" s="43"/>
      <c r="L16" s="117" t="s">
        <v>28</v>
      </c>
      <c r="M16" s="117"/>
    </row>
    <row r="17" spans="2:16" ht="39.950000000000003" customHeight="1">
      <c r="B17" s="73"/>
      <c r="C17" s="99" t="s">
        <v>51</v>
      </c>
      <c r="D17" s="42"/>
      <c r="E17" s="50"/>
      <c r="F17" s="44"/>
      <c r="G17" s="56">
        <v>1</v>
      </c>
      <c r="H17" s="46"/>
      <c r="I17" s="57"/>
      <c r="J17" s="43"/>
      <c r="L17" s="117" t="s">
        <v>29</v>
      </c>
      <c r="M17" s="117"/>
    </row>
    <row r="18" spans="2:16" ht="39.950000000000003" customHeight="1">
      <c r="B18" s="82" t="s">
        <v>82</v>
      </c>
      <c r="C18" s="96" t="s">
        <v>52</v>
      </c>
      <c r="D18" s="42"/>
      <c r="E18" s="51"/>
      <c r="F18" s="43"/>
      <c r="G18" s="58"/>
      <c r="H18" s="45"/>
      <c r="I18" s="59"/>
      <c r="J18" s="43"/>
      <c r="L18" s="117" t="s">
        <v>67</v>
      </c>
      <c r="M18" s="118"/>
      <c r="N18" s="175"/>
    </row>
    <row r="19" spans="2:16" ht="39.950000000000003" customHeight="1">
      <c r="B19" s="73"/>
      <c r="C19" s="99" t="s">
        <v>26</v>
      </c>
      <c r="D19" s="42"/>
      <c r="E19" s="52"/>
      <c r="F19" s="43"/>
      <c r="G19" s="56"/>
      <c r="H19" s="46"/>
      <c r="I19" s="57"/>
      <c r="J19" s="43"/>
      <c r="L19"/>
      <c r="M19" s="92" t="s">
        <v>30</v>
      </c>
      <c r="N19" s="92"/>
    </row>
    <row r="20" spans="2:16" ht="39.950000000000003" customHeight="1" thickBot="1">
      <c r="B20" s="74"/>
      <c r="C20" s="97" t="s">
        <v>66</v>
      </c>
      <c r="D20" s="42"/>
      <c r="E20" s="53"/>
      <c r="F20" s="41"/>
      <c r="G20" s="61"/>
      <c r="H20" s="62"/>
      <c r="I20" s="63"/>
      <c r="J20" s="43"/>
      <c r="L20"/>
      <c r="M20" s="92" t="s">
        <v>31</v>
      </c>
      <c r="N20" s="92"/>
      <c r="O20" s="15"/>
      <c r="P20" s="15"/>
    </row>
    <row r="21" spans="2:16">
      <c r="L21"/>
      <c r="M21" s="92" t="s">
        <v>34</v>
      </c>
      <c r="N21" s="92"/>
      <c r="O21" s="15"/>
      <c r="P21" s="15"/>
    </row>
    <row r="22" spans="2:16">
      <c r="L22"/>
      <c r="M22" s="92" t="s">
        <v>36</v>
      </c>
      <c r="N22" s="92"/>
      <c r="O22" s="15"/>
      <c r="P22" s="15"/>
    </row>
    <row r="23" spans="2:16">
      <c r="L23"/>
      <c r="M23" s="92" t="s">
        <v>32</v>
      </c>
      <c r="N23" s="92"/>
      <c r="O23" s="15"/>
      <c r="P23" s="15"/>
    </row>
    <row r="24" spans="2:16">
      <c r="L24"/>
      <c r="M24" s="92" t="s">
        <v>33</v>
      </c>
      <c r="N24" s="92"/>
      <c r="O24" s="15"/>
      <c r="P24" s="15"/>
    </row>
    <row r="25" spans="2:16">
      <c r="L25"/>
      <c r="M25" s="92" t="s">
        <v>37</v>
      </c>
      <c r="N25" s="92"/>
      <c r="O25" s="15"/>
      <c r="P25" s="15"/>
    </row>
    <row r="26" spans="2:16">
      <c r="O26" s="15"/>
      <c r="P26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6:V36"/>
  <sheetViews>
    <sheetView showGridLines="0" workbookViewId="0">
      <selection activeCell="H24" sqref="H24"/>
    </sheetView>
  </sheetViews>
  <sheetFormatPr baseColWidth="10" defaultRowHeight="15"/>
  <cols>
    <col min="4" max="4" width="11.7109375" customWidth="1"/>
    <col min="6" max="6" width="88.7109375" customWidth="1"/>
  </cols>
  <sheetData>
    <row r="6" spans="5:7">
      <c r="E6" s="8"/>
      <c r="F6" s="9" t="s">
        <v>13</v>
      </c>
      <c r="G6" s="10"/>
    </row>
    <row r="7" spans="5:7" ht="19.5">
      <c r="E7" s="8">
        <v>1914</v>
      </c>
      <c r="F7" s="13" t="s">
        <v>12</v>
      </c>
      <c r="G7" s="6"/>
    </row>
    <row r="8" spans="5:7" ht="19.5">
      <c r="E8" s="8">
        <v>1924</v>
      </c>
      <c r="F8" s="14" t="s">
        <v>19</v>
      </c>
      <c r="G8" s="6"/>
    </row>
    <row r="9" spans="5:7" ht="19.5">
      <c r="E9" s="8">
        <v>1929</v>
      </c>
      <c r="F9" s="13" t="s">
        <v>16</v>
      </c>
      <c r="G9" s="6"/>
    </row>
    <row r="10" spans="5:7" ht="19.5">
      <c r="E10" s="8">
        <v>1939</v>
      </c>
      <c r="F10" s="13" t="s">
        <v>15</v>
      </c>
      <c r="G10" s="6"/>
    </row>
    <row r="13" spans="5:7">
      <c r="E13" s="11"/>
      <c r="F13" s="9" t="s">
        <v>14</v>
      </c>
    </row>
    <row r="14" spans="5:7" ht="19.5">
      <c r="E14" s="12">
        <v>2001</v>
      </c>
      <c r="F14" s="13" t="s">
        <v>17</v>
      </c>
    </row>
    <row r="15" spans="5:7" ht="19.5">
      <c r="E15" s="12">
        <v>2008</v>
      </c>
      <c r="F15" s="14" t="s">
        <v>16</v>
      </c>
    </row>
    <row r="16" spans="5:7" ht="19.5">
      <c r="E16" s="12">
        <v>2016</v>
      </c>
      <c r="F16" s="13" t="s">
        <v>20</v>
      </c>
    </row>
    <row r="17" spans="3:22" ht="19.5">
      <c r="E17" s="12">
        <v>2022</v>
      </c>
      <c r="F17" s="13" t="s">
        <v>18</v>
      </c>
    </row>
    <row r="24" spans="3:22">
      <c r="D24" s="7" t="s">
        <v>21</v>
      </c>
      <c r="E24" s="16" t="s">
        <v>22</v>
      </c>
      <c r="F24" s="90"/>
      <c r="H24" s="6"/>
      <c r="I24" s="6"/>
      <c r="J24" s="6"/>
      <c r="K24" s="75"/>
      <c r="L24" s="75"/>
      <c r="M24" s="6"/>
      <c r="N24" s="6"/>
      <c r="O24" s="18"/>
      <c r="P24" s="17"/>
      <c r="Q24" s="17"/>
      <c r="R24" s="17"/>
      <c r="S24" s="2"/>
      <c r="T24" s="2"/>
      <c r="U24" s="2"/>
      <c r="V24" s="2"/>
    </row>
    <row r="25" spans="3:22">
      <c r="C25" s="19">
        <v>2020</v>
      </c>
      <c r="D25" s="20">
        <v>8812</v>
      </c>
      <c r="E25" s="21">
        <f>D25+(D25/10)</f>
        <v>9693.2000000000007</v>
      </c>
      <c r="F25" s="21"/>
      <c r="H25" s="6"/>
      <c r="I25" s="6"/>
      <c r="J25" s="6"/>
      <c r="K25" s="6"/>
      <c r="L25" s="6"/>
      <c r="M25" s="6"/>
      <c r="N25" s="6"/>
      <c r="O25" s="6"/>
      <c r="P25" s="10"/>
      <c r="Q25" s="2"/>
      <c r="R25" s="2"/>
      <c r="S25" s="2"/>
      <c r="T25" s="2"/>
      <c r="U25" s="2"/>
      <c r="V25" s="2"/>
    </row>
    <row r="26" spans="3:22">
      <c r="C26" s="19">
        <v>2021</v>
      </c>
      <c r="D26" s="20">
        <v>10229</v>
      </c>
      <c r="E26" s="21">
        <f>D26+(D26/10)</f>
        <v>11251.9</v>
      </c>
      <c r="F26" s="21"/>
      <c r="H26" s="6"/>
      <c r="I26" s="6"/>
      <c r="J26" s="6"/>
      <c r="K26" s="6"/>
      <c r="L26" s="6"/>
      <c r="M26" s="6"/>
      <c r="N26" s="6"/>
      <c r="O26" s="6"/>
      <c r="P26" s="10"/>
      <c r="Q26" s="2"/>
      <c r="R26" s="2"/>
      <c r="S26" s="2"/>
      <c r="T26" s="2"/>
      <c r="U26" s="2"/>
      <c r="V26" s="2"/>
    </row>
    <row r="27" spans="3:22">
      <c r="C27" s="19">
        <v>2022</v>
      </c>
      <c r="D27" s="20">
        <v>6532</v>
      </c>
      <c r="E27" s="21">
        <f>D27+(D27/10)</f>
        <v>7185.2</v>
      </c>
      <c r="F27" s="21"/>
      <c r="H27" s="6"/>
      <c r="I27" s="6"/>
      <c r="J27" s="6"/>
      <c r="K27" s="6"/>
      <c r="L27" s="6"/>
      <c r="M27" s="6"/>
      <c r="N27" s="6"/>
      <c r="O27" s="6"/>
      <c r="P27" s="10"/>
      <c r="Q27" s="2"/>
      <c r="R27" s="2"/>
      <c r="S27" s="2"/>
      <c r="T27" s="2"/>
      <c r="U27" s="2"/>
      <c r="V27" s="2"/>
    </row>
    <row r="28" spans="3:22">
      <c r="C28" s="19"/>
      <c r="D28" s="20"/>
      <c r="E28" s="21"/>
      <c r="F28" s="21"/>
      <c r="H28" s="6"/>
      <c r="I28" s="6"/>
      <c r="J28" s="6"/>
      <c r="K28" s="75"/>
      <c r="L28" s="75"/>
      <c r="M28" s="6"/>
      <c r="N28" s="6"/>
      <c r="O28" s="6"/>
      <c r="P28" s="10"/>
      <c r="Q28" s="2"/>
      <c r="R28" s="2"/>
      <c r="S28" s="2"/>
      <c r="T28" s="2"/>
      <c r="U28" s="2"/>
      <c r="V28" s="2"/>
    </row>
    <row r="29" spans="3:22">
      <c r="C29" s="19"/>
      <c r="D29" s="20"/>
      <c r="E29" s="21"/>
      <c r="F29" s="21"/>
      <c r="H29" s="6"/>
      <c r="I29" s="6"/>
      <c r="J29" s="6"/>
      <c r="K29" s="6"/>
      <c r="L29" s="6"/>
      <c r="M29" s="6"/>
      <c r="N29" s="6"/>
      <c r="O29" s="6"/>
      <c r="P29" s="10"/>
      <c r="Q29" s="2"/>
      <c r="R29" s="2"/>
      <c r="S29" s="2"/>
      <c r="T29" s="2"/>
      <c r="U29" s="2"/>
      <c r="V29" s="2"/>
    </row>
    <row r="30" spans="3:22">
      <c r="C30" s="19"/>
      <c r="D30" s="20"/>
      <c r="E30" s="21"/>
      <c r="F30" s="21"/>
      <c r="H30" s="6"/>
      <c r="I30" s="6"/>
      <c r="J30" s="6"/>
      <c r="K30" s="6"/>
      <c r="L30" s="6"/>
      <c r="M30" s="6"/>
      <c r="N30" s="6"/>
      <c r="O30" s="6"/>
      <c r="P30" s="10"/>
      <c r="Q30" s="2"/>
      <c r="R30" s="2"/>
      <c r="S30" s="2"/>
      <c r="T30" s="2"/>
      <c r="U30" s="2"/>
      <c r="V30" s="2"/>
    </row>
    <row r="31" spans="3:22">
      <c r="C31" s="19"/>
      <c r="D31" s="20"/>
      <c r="E31" s="21"/>
      <c r="F31" s="21"/>
      <c r="H31" s="6"/>
      <c r="I31" s="6"/>
      <c r="J31" s="6"/>
      <c r="K31" s="6"/>
      <c r="L31" s="6"/>
      <c r="M31" s="6"/>
      <c r="N31" s="6"/>
      <c r="O31" s="6"/>
      <c r="P31" s="10"/>
      <c r="Q31" s="2"/>
      <c r="R31" s="2"/>
      <c r="S31" s="2"/>
      <c r="T31" s="2"/>
      <c r="U31" s="2"/>
      <c r="V31" s="2"/>
    </row>
    <row r="32" spans="3:22">
      <c r="C32" s="19"/>
      <c r="D32" s="20"/>
      <c r="E32" s="21"/>
      <c r="F32" s="21"/>
      <c r="H32" s="6"/>
      <c r="I32" s="6"/>
      <c r="J32" s="6"/>
      <c r="K32" s="75"/>
      <c r="L32" s="75"/>
      <c r="M32" s="6"/>
      <c r="N32" s="6"/>
      <c r="O32" s="6"/>
      <c r="P32" s="10"/>
      <c r="Q32" s="2"/>
      <c r="R32" s="2"/>
      <c r="S32" s="2"/>
      <c r="T32" s="2"/>
      <c r="U32" s="2"/>
      <c r="V32" s="2"/>
    </row>
    <row r="33" spans="3:22">
      <c r="C33" s="19"/>
      <c r="D33" s="20"/>
      <c r="E33" s="21"/>
      <c r="F33" s="21"/>
      <c r="H33" s="6"/>
      <c r="I33" s="6"/>
      <c r="J33" s="6"/>
      <c r="K33" s="6"/>
      <c r="L33" s="6"/>
      <c r="M33" s="6"/>
      <c r="N33" s="6"/>
      <c r="O33" s="76"/>
      <c r="P33" s="10"/>
      <c r="Q33" s="2"/>
      <c r="R33" s="2"/>
      <c r="S33" s="2"/>
      <c r="T33" s="2"/>
      <c r="U33" s="2"/>
      <c r="V33" s="2"/>
    </row>
    <row r="34" spans="3:22">
      <c r="C34" s="19"/>
      <c r="D34" s="20"/>
      <c r="E34" s="21"/>
      <c r="F34" s="21"/>
      <c r="H34" s="6"/>
      <c r="I34" s="6"/>
      <c r="J34" s="6"/>
      <c r="K34" s="6"/>
      <c r="L34" s="6"/>
      <c r="M34" s="6"/>
      <c r="N34" s="6"/>
      <c r="O34" s="76"/>
      <c r="P34" s="10"/>
      <c r="Q34" s="2"/>
      <c r="R34" s="2"/>
      <c r="S34" s="2"/>
      <c r="T34" s="2"/>
      <c r="U34" s="2"/>
      <c r="V34" s="2"/>
    </row>
    <row r="35" spans="3:22">
      <c r="C35" s="16"/>
      <c r="D35" s="23"/>
      <c r="E35" s="24"/>
      <c r="F35" s="91"/>
      <c r="H35" s="6"/>
      <c r="I35" s="6"/>
      <c r="J35" s="6"/>
      <c r="K35" s="6"/>
      <c r="L35" s="6"/>
      <c r="M35" s="6"/>
      <c r="N35" s="6"/>
      <c r="O35" s="76"/>
      <c r="P35" s="10"/>
      <c r="Q35" s="2"/>
      <c r="R35" s="2"/>
      <c r="S35" s="2"/>
      <c r="T35" s="2"/>
      <c r="U35" s="2"/>
      <c r="V35" s="2"/>
    </row>
    <row r="36" spans="3:22">
      <c r="D36" s="25">
        <f>SUM(D25:D35)</f>
        <v>25573</v>
      </c>
      <c r="E36" s="21">
        <f>SUM(E25:E35)</f>
        <v>28130.3</v>
      </c>
      <c r="F36" s="21"/>
      <c r="I36" s="6"/>
      <c r="J36" s="15"/>
      <c r="K36" s="6"/>
      <c r="L36" s="6"/>
      <c r="M36" s="6"/>
      <c r="N36" s="6"/>
      <c r="O36" s="76"/>
      <c r="P36" s="10"/>
      <c r="Q36" s="2"/>
      <c r="R36" s="2"/>
      <c r="S36" s="2"/>
      <c r="T36" s="2"/>
      <c r="U36" s="2"/>
      <c r="V3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Valor_de_la_obra</vt:lpstr>
      <vt:lpstr>Conceptos_artísticos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mangel</dc:creator>
  <cp:lastModifiedBy>mangel</cp:lastModifiedBy>
  <dcterms:created xsi:type="dcterms:W3CDTF">2023-09-24T09:47:22Z</dcterms:created>
  <dcterms:modified xsi:type="dcterms:W3CDTF">2024-06-29T16:45:19Z</dcterms:modified>
</cp:coreProperties>
</file>